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AFM\LLU\Templates\Expense Reports\"/>
    </mc:Choice>
  </mc:AlternateContent>
  <bookViews>
    <workbookView xWindow="0" yWindow="0" windowWidth="23040" windowHeight="8532"/>
  </bookViews>
  <sheets>
    <sheet name="Exp Report Revised 04.04.18" sheetId="1" r:id="rId1"/>
  </sheets>
  <definedNames>
    <definedName name="_xlnm.Print_Area" localSheetId="0">'Exp Report Revised 04.04.18'!$A$1:$J$46</definedName>
  </definedNames>
  <calcPr calcId="162913"/>
</workbook>
</file>

<file path=xl/calcChain.xml><?xml version="1.0" encoding="utf-8"?>
<calcChain xmlns="http://schemas.openxmlformats.org/spreadsheetml/2006/main">
  <c r="H36" i="1" l="1"/>
  <c r="C36" i="1"/>
  <c r="J25" i="1" s="1"/>
  <c r="J19" i="1"/>
  <c r="J20" i="1"/>
  <c r="J21" i="1"/>
  <c r="E26" i="1"/>
  <c r="J24" i="1" s="1"/>
  <c r="G25" i="1" l="1"/>
  <c r="J23" i="1"/>
  <c r="J26" i="1" s="1"/>
  <c r="J29" i="1" s="1"/>
</calcChain>
</file>

<file path=xl/sharedStrings.xml><?xml version="1.0" encoding="utf-8"?>
<sst xmlns="http://schemas.openxmlformats.org/spreadsheetml/2006/main" count="66" uniqueCount="56">
  <si>
    <t>Extension</t>
  </si>
  <si>
    <t>Date</t>
  </si>
  <si>
    <t>TRAVEL FARES - destination</t>
  </si>
  <si>
    <t>HOTEL</t>
  </si>
  <si>
    <t>Date(s)</t>
  </si>
  <si>
    <t xml:space="preserve">  Long-distance phone calls (attach bill)</t>
  </si>
  <si>
    <t xml:space="preserve">  Total of above lines</t>
  </si>
  <si>
    <t xml:space="preserve">  Total incidentals</t>
  </si>
  <si>
    <t>miles @</t>
  </si>
  <si>
    <t xml:space="preserve">TOTAL  </t>
  </si>
  <si>
    <t xml:space="preserve">  TOTAL EXPENSES FOR THIS REPORT</t>
  </si>
  <si>
    <t>DATE</t>
  </si>
  <si>
    <t>DESTINATION</t>
  </si>
  <si>
    <t>MILES</t>
  </si>
  <si>
    <t>USE SPACE BELOW FOR MULTIPLE COST CENTERS</t>
  </si>
  <si>
    <t>Expense Class</t>
  </si>
  <si>
    <t>Amount</t>
  </si>
  <si>
    <t>Description</t>
  </si>
  <si>
    <t xml:space="preserve">TOTAL </t>
  </si>
  <si>
    <t>Mileage</t>
  </si>
  <si>
    <t>#of days</t>
  </si>
  <si>
    <t>.</t>
  </si>
  <si>
    <t xml:space="preserve"> </t>
  </si>
  <si>
    <t>Rate</t>
  </si>
  <si>
    <t>Loma Linda University</t>
  </si>
  <si>
    <t>School/Department</t>
  </si>
  <si>
    <t>Prepared By/Ext.</t>
  </si>
  <si>
    <t>TE#</t>
  </si>
  <si>
    <t>$ Amount</t>
  </si>
  <si>
    <t>Per Diem</t>
  </si>
  <si>
    <t>LLU to Airport: ONT=22, LAX= 82 , PSP = 60, SNA = 50</t>
  </si>
  <si>
    <t>BUSINESS PURPOSE</t>
  </si>
  <si>
    <t>Less Air:        Paid by UT/AJ/BT;          Prev.Exp</t>
  </si>
  <si>
    <t>Loma Linda University's financial policies.</t>
  </si>
  <si>
    <t>Year 2017</t>
  </si>
  <si>
    <t>Fully Entertain 2017</t>
  </si>
  <si>
    <t>Year 2018</t>
  </si>
  <si>
    <t>Fully Entertain 2018</t>
  </si>
  <si>
    <t>Per diem rate=$50 ($50 for 2017)</t>
  </si>
  <si>
    <t>***ATTACH:***
Approved MyLLU Travel Application Printout</t>
  </si>
  <si>
    <t>STUDENT EXPENSE REPORT</t>
  </si>
  <si>
    <r>
      <t xml:space="preserve">INCIDENTALS (i.e. Registration, Taxis, etc.)
</t>
    </r>
    <r>
      <rPr>
        <b/>
        <sz val="9"/>
        <color rgb="FFFF0000"/>
        <rFont val="Garamond"/>
        <family val="1"/>
      </rPr>
      <t>***ATTACH***: Receipts/Business Purpose</t>
    </r>
  </si>
  <si>
    <t>Student Name:</t>
  </si>
  <si>
    <r>
      <t xml:space="preserve">Attach receipts/supporting documentation and send completed form to:                                                                                          </t>
    </r>
    <r>
      <rPr>
        <b/>
        <sz val="14"/>
        <color rgb="FF0070C0"/>
        <rFont val="Garamond"/>
        <family val="1"/>
      </rPr>
      <t xml:space="preserve"> studentexpensereport@llu.edu</t>
    </r>
  </si>
  <si>
    <t xml:space="preserve">By signing and submitting this expense report, I acknowledge that I have read and understood the </t>
  </si>
  <si>
    <t>Student ID:</t>
  </si>
  <si>
    <t>Approver name / signature / date (as applicable)</t>
  </si>
  <si>
    <t>Student signature / date (*REQUIRED*)</t>
  </si>
  <si>
    <t>Approver name / signature / date (*REQUIRED*)</t>
  </si>
  <si>
    <t xml:space="preserve">  AMOUNT DUE TO            STUDENT                 LLU</t>
  </si>
  <si>
    <t xml:space="preserve">Less For:     Cash Advance      Reg        Hotel          Other/Unallowed </t>
  </si>
  <si>
    <t xml:space="preserve">  Mileage</t>
  </si>
  <si>
    <t>Research Affairs / signature / date (as applicable)</t>
  </si>
  <si>
    <t>Last Updated on April 27, 2018</t>
  </si>
  <si>
    <t>Company-Div-Dept-Fund-Account-Project (for 2+ use spaces below)</t>
  </si>
  <si>
    <r>
      <t xml:space="preserve">Mailing address   (         if NEW address)                                                        </t>
    </r>
    <r>
      <rPr>
        <sz val="7"/>
        <rFont val="Garamond"/>
        <family val="1"/>
      </rPr>
      <t>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</si>
</sst>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0.0"/>
  </numFmts>
  <fonts count="18">
    <font>
      <sz val="9"/>
      <name val="Geneva"/>
    </font>
    <font>
      <sz val="9"/>
      <name val="Geneva"/>
    </font>
    <font>
      <b/>
      <sz val="14"/>
      <name val="Garamond"/>
      <family val="1"/>
    </font>
    <font>
      <sz val="7"/>
      <name val="Garamond"/>
      <family val="1"/>
    </font>
    <font>
      <sz val="12"/>
      <name val="Garamond"/>
      <family val="1"/>
    </font>
    <font>
      <b/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sz val="8"/>
      <name val="Garamond"/>
      <family val="1"/>
    </font>
    <font>
      <sz val="11"/>
      <color theme="1"/>
      <name val="Calibri"/>
      <family val="2"/>
      <scheme val="minor"/>
    </font>
    <font>
      <b/>
      <sz val="12"/>
      <name val="Garamond"/>
      <family val="1"/>
    </font>
    <font>
      <u/>
      <sz val="9"/>
      <color theme="10"/>
      <name val="Geneva"/>
    </font>
    <font>
      <b/>
      <u/>
      <sz val="12"/>
      <color theme="10"/>
      <name val="Garamond"/>
      <family val="1"/>
    </font>
    <font>
      <b/>
      <sz val="9"/>
      <color rgb="FFFF0000"/>
      <name val="Garamond"/>
      <family val="1"/>
    </font>
    <font>
      <b/>
      <sz val="11"/>
      <name val="Garamond"/>
      <family val="1"/>
    </font>
    <font>
      <b/>
      <sz val="14"/>
      <color rgb="FF0070C0"/>
      <name val="Garamond"/>
      <family val="1"/>
    </font>
    <font>
      <i/>
      <sz val="8"/>
      <color theme="10"/>
      <name val="Genev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151">
    <xf numFmtId="0" fontId="0" fillId="0" borderId="0" xfId="0"/>
    <xf numFmtId="0" fontId="0" fillId="2" borderId="0" xfId="0" applyFill="1"/>
    <xf numFmtId="0" fontId="3" fillId="2" borderId="15" xfId="0" applyFont="1" applyFill="1" applyBorder="1" applyAlignment="1">
      <alignment vertical="top"/>
    </xf>
    <xf numFmtId="0" fontId="3" fillId="2" borderId="16" xfId="0" applyFont="1" applyFill="1" applyBorder="1" applyAlignment="1">
      <alignment vertical="top"/>
    </xf>
    <xf numFmtId="0" fontId="3" fillId="2" borderId="18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>
      <alignment vertical="top"/>
    </xf>
    <xf numFmtId="0" fontId="3" fillId="2" borderId="23" xfId="0" applyFont="1" applyFill="1" applyBorder="1" applyAlignment="1">
      <alignment vertical="top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5" fontId="6" fillId="2" borderId="4" xfId="0" applyNumberFormat="1" applyFont="1" applyFill="1" applyBorder="1" applyAlignment="1" applyProtection="1">
      <alignment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6" fillId="2" borderId="9" xfId="0" applyNumberFormat="1" applyFont="1" applyFill="1" applyBorder="1" applyAlignment="1" applyProtection="1">
      <alignment vertical="center"/>
      <protection locked="0"/>
    </xf>
    <xf numFmtId="1" fontId="6" fillId="2" borderId="6" xfId="0" applyNumberFormat="1" applyFont="1" applyFill="1" applyBorder="1" applyAlignment="1" applyProtection="1">
      <alignment horizontal="right" vertical="center"/>
      <protection locked="0"/>
    </xf>
    <xf numFmtId="1" fontId="6" fillId="2" borderId="10" xfId="0" applyNumberFormat="1" applyFont="1" applyFill="1" applyBorder="1" applyAlignment="1" applyProtection="1">
      <alignment horizontal="right" vertical="center"/>
      <protection locked="0"/>
    </xf>
    <xf numFmtId="2" fontId="6" fillId="2" borderId="6" xfId="0" applyNumberFormat="1" applyFont="1" applyFill="1" applyBorder="1" applyAlignment="1" applyProtection="1">
      <alignment horizontal="right" vertical="center"/>
      <protection locked="0"/>
    </xf>
    <xf numFmtId="44" fontId="6" fillId="2" borderId="6" xfId="2" applyFont="1" applyFill="1" applyBorder="1" applyAlignment="1" applyProtection="1">
      <alignment vertical="center"/>
      <protection locked="0"/>
    </xf>
    <xf numFmtId="165" fontId="6" fillId="2" borderId="4" xfId="0" applyNumberFormat="1" applyFont="1" applyFill="1" applyBorder="1" applyAlignment="1">
      <alignment vertical="center"/>
    </xf>
    <xf numFmtId="43" fontId="0" fillId="2" borderId="0" xfId="1" applyFont="1" applyFill="1"/>
    <xf numFmtId="2" fontId="6" fillId="2" borderId="25" xfId="0" applyNumberFormat="1" applyFont="1" applyFill="1" applyBorder="1" applyAlignment="1" applyProtection="1">
      <alignment horizontal="right" vertical="center"/>
      <protection locked="0"/>
    </xf>
    <xf numFmtId="165" fontId="6" fillId="2" borderId="11" xfId="0" applyNumberFormat="1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>
      <alignment vertical="center"/>
    </xf>
    <xf numFmtId="2" fontId="6" fillId="2" borderId="7" xfId="0" applyNumberFormat="1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166" fontId="6" fillId="2" borderId="6" xfId="0" applyNumberFormat="1" applyFont="1" applyFill="1" applyBorder="1" applyAlignment="1" applyProtection="1">
      <alignment vertical="center"/>
      <protection locked="0"/>
    </xf>
    <xf numFmtId="7" fontId="6" fillId="2" borderId="6" xfId="2" applyNumberFormat="1" applyFont="1" applyFill="1" applyBorder="1" applyAlignment="1" applyProtection="1">
      <alignment vertical="center"/>
      <protection locked="0"/>
    </xf>
    <xf numFmtId="44" fontId="0" fillId="2" borderId="0" xfId="2" applyFont="1" applyFill="1"/>
    <xf numFmtId="0" fontId="0" fillId="2" borderId="0" xfId="0" applyFill="1" applyAlignment="1">
      <alignment horizontal="right"/>
    </xf>
    <xf numFmtId="0" fontId="12" fillId="2" borderId="0" xfId="5" applyFill="1"/>
    <xf numFmtId="0" fontId="5" fillId="3" borderId="1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6" fillId="3" borderId="9" xfId="0" applyNumberFormat="1" applyFont="1" applyFill="1" applyBorder="1" applyAlignment="1">
      <alignment vertical="center"/>
    </xf>
    <xf numFmtId="165" fontId="6" fillId="3" borderId="4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3" fillId="4" borderId="43" xfId="5" applyNumberFormat="1" applyFont="1" applyFill="1" applyBorder="1" applyAlignment="1" applyProtection="1">
      <alignment horizontal="center" vertical="center" wrapText="1"/>
      <protection locked="0"/>
    </xf>
    <xf numFmtId="49" fontId="13" fillId="4" borderId="0" xfId="5" applyNumberFormat="1" applyFont="1" applyFill="1" applyBorder="1" applyAlignment="1" applyProtection="1">
      <alignment horizontal="center" vertical="center" wrapText="1"/>
      <protection locked="0"/>
    </xf>
    <xf numFmtId="49" fontId="13" fillId="4" borderId="44" xfId="5" applyNumberFormat="1" applyFont="1" applyFill="1" applyBorder="1" applyAlignment="1" applyProtection="1">
      <alignment horizontal="center" vertical="center" wrapText="1"/>
      <protection locked="0"/>
    </xf>
    <xf numFmtId="166" fontId="6" fillId="3" borderId="25" xfId="0" applyNumberFormat="1" applyFont="1" applyFill="1" applyBorder="1" applyAlignment="1">
      <alignment vertical="center"/>
    </xf>
    <xf numFmtId="44" fontId="6" fillId="3" borderId="25" xfId="2" applyFont="1" applyFill="1" applyBorder="1" applyAlignment="1">
      <alignment vertical="center"/>
    </xf>
    <xf numFmtId="0" fontId="0" fillId="2" borderId="46" xfId="0" applyFill="1" applyBorder="1"/>
    <xf numFmtId="49" fontId="13" fillId="4" borderId="43" xfId="5" applyNumberFormat="1" applyFont="1" applyFill="1" applyBorder="1" applyAlignment="1" applyProtection="1">
      <alignment horizontal="center" vertical="center" wrapText="1"/>
      <protection locked="0"/>
    </xf>
    <xf numFmtId="49" fontId="13" fillId="4" borderId="0" xfId="5" applyNumberFormat="1" applyFont="1" applyFill="1" applyBorder="1" applyAlignment="1" applyProtection="1">
      <alignment horizontal="center" vertical="center" wrapText="1"/>
      <protection locked="0"/>
    </xf>
    <xf numFmtId="49" fontId="13" fillId="4" borderId="44" xfId="5" applyNumberFormat="1" applyFont="1" applyFill="1" applyBorder="1" applyAlignment="1" applyProtection="1">
      <alignment horizontal="center" vertical="center" wrapText="1"/>
      <protection locked="0"/>
    </xf>
    <xf numFmtId="49" fontId="13" fillId="4" borderId="46" xfId="5" applyNumberFormat="1" applyFont="1" applyFill="1" applyBorder="1" applyAlignment="1" applyProtection="1">
      <alignment horizontal="center" vertical="center" wrapText="1"/>
      <protection locked="0"/>
    </xf>
    <xf numFmtId="49" fontId="17" fillId="4" borderId="46" xfId="5" applyNumberFormat="1" applyFont="1" applyFill="1" applyBorder="1" applyAlignment="1" applyProtection="1">
      <alignment horizontal="center" wrapText="1"/>
      <protection locked="0"/>
    </xf>
    <xf numFmtId="49" fontId="1" fillId="4" borderId="0" xfId="5" applyNumberFormat="1" applyFont="1" applyFill="1" applyBorder="1" applyAlignment="1" applyProtection="1">
      <alignment horizontal="center" vertical="center" wrapText="1"/>
      <protection locked="0"/>
    </xf>
    <xf numFmtId="49" fontId="0" fillId="4" borderId="0" xfId="5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wrapText="1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26" xfId="0" applyFont="1" applyFill="1" applyBorder="1" applyAlignment="1" applyProtection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49" fontId="11" fillId="4" borderId="4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7" fillId="3" borderId="48" xfId="0" applyFont="1" applyFill="1" applyBorder="1" applyAlignment="1">
      <alignment horizontal="right" vertical="center"/>
    </xf>
    <xf numFmtId="0" fontId="7" fillId="3" borderId="25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49" fontId="13" fillId="4" borderId="43" xfId="5" applyNumberFormat="1" applyFont="1" applyFill="1" applyBorder="1" applyAlignment="1" applyProtection="1">
      <alignment horizontal="center" vertical="center" wrapText="1"/>
      <protection locked="0"/>
    </xf>
    <xf numFmtId="49" fontId="13" fillId="4" borderId="0" xfId="5" applyNumberFormat="1" applyFont="1" applyFill="1" applyBorder="1" applyAlignment="1" applyProtection="1">
      <alignment horizontal="center" vertical="center" wrapText="1"/>
      <protection locked="0"/>
    </xf>
    <xf numFmtId="49" fontId="13" fillId="4" borderId="44" xfId="5" applyNumberFormat="1" applyFont="1" applyFill="1" applyBorder="1" applyAlignment="1" applyProtection="1">
      <alignment horizontal="center" vertical="center" wrapText="1"/>
      <protection locked="0"/>
    </xf>
    <xf numFmtId="0" fontId="15" fillId="4" borderId="50" xfId="0" applyFont="1" applyFill="1" applyBorder="1" applyAlignment="1">
      <alignment horizontal="center" wrapText="1"/>
    </xf>
    <xf numFmtId="0" fontId="15" fillId="4" borderId="51" xfId="0" applyFont="1" applyFill="1" applyBorder="1" applyAlignment="1">
      <alignment horizontal="center" wrapText="1"/>
    </xf>
    <xf numFmtId="0" fontId="15" fillId="4" borderId="52" xfId="0" applyFont="1" applyFill="1" applyBorder="1" applyAlignment="1">
      <alignment horizontal="center" wrapText="1"/>
    </xf>
    <xf numFmtId="49" fontId="0" fillId="4" borderId="16" xfId="5" applyNumberFormat="1" applyFont="1" applyFill="1" applyBorder="1" applyAlignment="1" applyProtection="1">
      <alignment horizontal="center" vertical="center" wrapText="1"/>
      <protection locked="0"/>
    </xf>
    <xf numFmtId="49" fontId="1" fillId="4" borderId="16" xfId="5" applyNumberFormat="1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8" fillId="3" borderId="30" xfId="0" applyFont="1" applyFill="1" applyBorder="1" applyAlignment="1" applyProtection="1">
      <alignment horizontal="left" vertical="center"/>
      <protection locked="0"/>
    </xf>
    <xf numFmtId="0" fontId="6" fillId="3" borderId="25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164" fontId="6" fillId="2" borderId="12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44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7" fillId="3" borderId="3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2" borderId="34" xfId="0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 applyProtection="1">
      <alignment horizontal="left" vertical="center"/>
      <protection locked="0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42" xfId="0" applyFill="1" applyBorder="1"/>
    <xf numFmtId="0" fontId="6" fillId="2" borderId="35" xfId="0" applyFont="1" applyFill="1" applyBorder="1" applyAlignment="1" applyProtection="1">
      <alignment horizontal="left" vertical="center"/>
      <protection locked="0"/>
    </xf>
    <xf numFmtId="0" fontId="2" fillId="2" borderId="43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/>
    </xf>
    <xf numFmtId="0" fontId="0" fillId="2" borderId="44" xfId="0" applyFill="1" applyBorder="1" applyAlignment="1">
      <alignment horizontal="right"/>
    </xf>
    <xf numFmtId="0" fontId="2" fillId="2" borderId="45" xfId="0" applyFont="1" applyFill="1" applyBorder="1" applyAlignment="1">
      <alignment horizontal="right" vertical="center"/>
    </xf>
    <xf numFmtId="0" fontId="0" fillId="2" borderId="46" xfId="0" applyFill="1" applyBorder="1" applyAlignment="1">
      <alignment horizontal="right"/>
    </xf>
    <xf numFmtId="0" fontId="0" fillId="2" borderId="47" xfId="0" applyFill="1" applyBorder="1" applyAlignment="1">
      <alignment horizontal="right"/>
    </xf>
    <xf numFmtId="0" fontId="3" fillId="2" borderId="17" xfId="0" applyFont="1" applyFill="1" applyBorder="1" applyAlignment="1">
      <alignment horizontal="left" vertical="top"/>
    </xf>
    <xf numFmtId="0" fontId="3" fillId="2" borderId="40" xfId="0" applyFont="1" applyFill="1" applyBorder="1" applyAlignment="1">
      <alignment horizontal="left" vertical="top"/>
    </xf>
    <xf numFmtId="0" fontId="7" fillId="3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top"/>
    </xf>
    <xf numFmtId="0" fontId="3" fillId="2" borderId="22" xfId="0" applyFont="1" applyFill="1" applyBorder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4" fillId="2" borderId="31" xfId="0" applyFont="1" applyFill="1" applyBorder="1" applyAlignment="1" applyProtection="1">
      <alignment horizontal="left" vertical="top"/>
      <protection locked="0"/>
    </xf>
    <xf numFmtId="0" fontId="4" fillId="2" borderId="38" xfId="0" applyFont="1" applyFill="1" applyBorder="1" applyAlignment="1" applyProtection="1">
      <alignment horizontal="left" vertical="top"/>
      <protection locked="0"/>
    </xf>
    <xf numFmtId="0" fontId="4" fillId="2" borderId="5" xfId="0" applyFont="1" applyFill="1" applyBorder="1" applyAlignment="1" applyProtection="1">
      <alignment horizontal="left" vertical="top"/>
      <protection locked="0"/>
    </xf>
    <xf numFmtId="0" fontId="3" fillId="2" borderId="41" xfId="0" applyFont="1" applyFill="1" applyBorder="1" applyAlignment="1">
      <alignment horizontal="left" vertical="top"/>
    </xf>
    <xf numFmtId="16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top"/>
      <protection locked="0"/>
    </xf>
  </cellXfs>
  <cellStyles count="6">
    <cellStyle name="Comma" xfId="1" builtinId="3"/>
    <cellStyle name="Currency" xfId="2" builtinId="4"/>
    <cellStyle name="Currency 2" xfId="3"/>
    <cellStyle name="Hyperlink" xfId="5" builtinId="8"/>
    <cellStyle name="Normal" xfId="0" builtinId="0"/>
    <cellStyle name="Normal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99060</xdr:colOff>
          <xdr:row>26</xdr:row>
          <xdr:rowOff>7620</xdr:rowOff>
        </xdr:from>
        <xdr:to>
          <xdr:col>8</xdr:col>
          <xdr:colOff>289560</xdr:colOff>
          <xdr:row>27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259080</xdr:colOff>
          <xdr:row>26</xdr:row>
          <xdr:rowOff>7620</xdr:rowOff>
        </xdr:from>
        <xdr:to>
          <xdr:col>7</xdr:col>
          <xdr:colOff>487680</xdr:colOff>
          <xdr:row>27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533400</xdr:colOff>
          <xdr:row>26</xdr:row>
          <xdr:rowOff>7620</xdr:rowOff>
        </xdr:from>
        <xdr:to>
          <xdr:col>7</xdr:col>
          <xdr:colOff>60960</xdr:colOff>
          <xdr:row>27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373380</xdr:colOff>
          <xdr:row>26</xdr:row>
          <xdr:rowOff>7620</xdr:rowOff>
        </xdr:from>
        <xdr:to>
          <xdr:col>5</xdr:col>
          <xdr:colOff>533400</xdr:colOff>
          <xdr:row>27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594360</xdr:colOff>
          <xdr:row>28</xdr:row>
          <xdr:rowOff>22860</xdr:rowOff>
        </xdr:from>
        <xdr:to>
          <xdr:col>7</xdr:col>
          <xdr:colOff>160020</xdr:colOff>
          <xdr:row>28</xdr:row>
          <xdr:rowOff>213360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289560</xdr:colOff>
          <xdr:row>28</xdr:row>
          <xdr:rowOff>7620</xdr:rowOff>
        </xdr:from>
        <xdr:to>
          <xdr:col>8</xdr:col>
          <xdr:colOff>525780</xdr:colOff>
          <xdr:row>28</xdr:row>
          <xdr:rowOff>213360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381000</xdr:colOff>
          <xdr:row>27</xdr:row>
          <xdr:rowOff>22860</xdr:rowOff>
        </xdr:from>
        <xdr:to>
          <xdr:col>6</xdr:col>
          <xdr:colOff>0</xdr:colOff>
          <xdr:row>28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251460</xdr:colOff>
          <xdr:row>27</xdr:row>
          <xdr:rowOff>7620</xdr:rowOff>
        </xdr:from>
        <xdr:to>
          <xdr:col>7</xdr:col>
          <xdr:colOff>449580</xdr:colOff>
          <xdr:row>28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830580</xdr:colOff>
          <xdr:row>5</xdr:row>
          <xdr:rowOff>182880</xdr:rowOff>
        </xdr:from>
        <xdr:to>
          <xdr:col>4</xdr:col>
          <xdr:colOff>198120</xdr:colOff>
          <xdr:row>7</xdr:row>
          <xdr:rowOff>22860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220980</xdr:colOff>
          <xdr:row>5</xdr:row>
          <xdr:rowOff>175260</xdr:rowOff>
        </xdr:from>
        <xdr:to>
          <xdr:col>1</xdr:col>
          <xdr:colOff>441960</xdr:colOff>
          <xdr:row>7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213360</xdr:colOff>
      <xdr:row>1</xdr:row>
      <xdr:rowOff>76200</xdr:rowOff>
    </xdr:from>
    <xdr:to>
      <xdr:col>4</xdr:col>
      <xdr:colOff>84019</xdr:colOff>
      <xdr:row>3</xdr:row>
      <xdr:rowOff>137205</xdr:rowOff>
    </xdr:to>
    <xdr:pic>
      <xdr:nvPicPr>
        <xdr:cNvPr id="12" name="Picture 1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" y="76200"/>
          <a:ext cx="2293819" cy="518205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1</xdr:row>
      <xdr:rowOff>30480</xdr:rowOff>
    </xdr:from>
    <xdr:to>
      <xdr:col>1</xdr:col>
      <xdr:colOff>203019</xdr:colOff>
      <xdr:row>3</xdr:row>
      <xdr:rowOff>217932</xdr:rowOff>
    </xdr:to>
    <xdr:pic>
      <xdr:nvPicPr>
        <xdr:cNvPr id="13" name="Picture 12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182880"/>
          <a:ext cx="690699" cy="644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lu.policytech.com/?anonymous=true&amp;siteid=6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59"/>
  <sheetViews>
    <sheetView tabSelected="1" zoomScaleNormal="100" zoomScaleSheetLayoutView="100" zoomScalePageLayoutView="140" workbookViewId="0">
      <selection activeCell="A6" sqref="A6:B6"/>
    </sheetView>
  </sheetViews>
  <sheetFormatPr defaultColWidth="11.375" defaultRowHeight="11.4"/>
  <cols>
    <col min="1" max="1" width="8.875" style="1" customWidth="1"/>
    <col min="2" max="2" width="17" style="1" customWidth="1"/>
    <col min="3" max="3" width="8.875" style="1" customWidth="1"/>
    <col min="4" max="4" width="13.875" style="1" customWidth="1"/>
    <col min="5" max="5" width="9.25" style="1" customWidth="1"/>
    <col min="6" max="6" width="8.875" style="1" customWidth="1"/>
    <col min="7" max="8" width="10" style="1" customWidth="1"/>
    <col min="9" max="9" width="23.125" style="1" customWidth="1"/>
    <col min="10" max="10" width="11.625" style="1" customWidth="1"/>
    <col min="11" max="16384" width="11.375" style="1"/>
  </cols>
  <sheetData>
    <row r="1" spans="1:10" ht="12" thickBot="1">
      <c r="A1" s="47"/>
      <c r="B1" s="47"/>
    </row>
    <row r="2" spans="1:10" ht="18">
      <c r="A2" s="127"/>
      <c r="B2" s="128"/>
      <c r="C2" s="128"/>
      <c r="D2" s="128"/>
      <c r="E2" s="128"/>
      <c r="F2" s="128"/>
      <c r="G2" s="128"/>
      <c r="H2" s="128"/>
      <c r="I2" s="128"/>
      <c r="J2" s="129"/>
    </row>
    <row r="3" spans="1:10" ht="18">
      <c r="A3" s="131" t="s">
        <v>40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8.600000000000001" thickBot="1">
      <c r="A4" s="134" t="s">
        <v>24</v>
      </c>
      <c r="B4" s="135"/>
      <c r="C4" s="135"/>
      <c r="D4" s="135"/>
      <c r="E4" s="135"/>
      <c r="F4" s="135"/>
      <c r="G4" s="135"/>
      <c r="H4" s="135"/>
      <c r="I4" s="135"/>
      <c r="J4" s="136"/>
    </row>
    <row r="5" spans="1:10">
      <c r="A5" s="2" t="s">
        <v>42</v>
      </c>
      <c r="B5" s="3"/>
      <c r="C5" s="137" t="s">
        <v>25</v>
      </c>
      <c r="D5" s="138"/>
      <c r="E5" s="4" t="s">
        <v>0</v>
      </c>
      <c r="F5" s="146" t="s">
        <v>45</v>
      </c>
      <c r="G5" s="142"/>
      <c r="H5" s="5" t="s">
        <v>1</v>
      </c>
      <c r="I5" s="4" t="s">
        <v>26</v>
      </c>
      <c r="J5" s="6" t="s">
        <v>27</v>
      </c>
    </row>
    <row r="6" spans="1:10" ht="18" customHeight="1">
      <c r="A6" s="149"/>
      <c r="B6" s="114"/>
      <c r="C6" s="113"/>
      <c r="D6" s="114"/>
      <c r="E6" s="7"/>
      <c r="F6" s="147"/>
      <c r="G6" s="148"/>
      <c r="H6" s="55"/>
      <c r="I6" s="8"/>
      <c r="J6" s="9"/>
    </row>
    <row r="7" spans="1:10" ht="12" customHeight="1">
      <c r="A7" s="140" t="s">
        <v>55</v>
      </c>
      <c r="B7" s="141"/>
      <c r="C7" s="141"/>
      <c r="D7" s="141"/>
      <c r="E7" s="142"/>
      <c r="F7" s="10" t="s">
        <v>54</v>
      </c>
      <c r="I7" s="10"/>
      <c r="J7" s="11"/>
    </row>
    <row r="8" spans="1:10" ht="18" customHeight="1">
      <c r="A8" s="143"/>
      <c r="B8" s="144"/>
      <c r="C8" s="144"/>
      <c r="D8" s="144"/>
      <c r="E8" s="145"/>
      <c r="F8" s="150"/>
      <c r="G8" s="144"/>
      <c r="H8" s="110"/>
      <c r="I8" s="110"/>
      <c r="J8" s="111"/>
    </row>
    <row r="9" spans="1:10" ht="35.25" customHeight="1" thickBot="1">
      <c r="A9" s="33" t="s">
        <v>1</v>
      </c>
      <c r="B9" s="118" t="s">
        <v>41</v>
      </c>
      <c r="C9" s="119"/>
      <c r="D9" s="119"/>
      <c r="E9" s="34" t="s">
        <v>28</v>
      </c>
      <c r="F9" s="120" t="s">
        <v>39</v>
      </c>
      <c r="G9" s="121"/>
      <c r="H9" s="121"/>
      <c r="I9" s="121"/>
      <c r="J9" s="57" t="s">
        <v>28</v>
      </c>
    </row>
    <row r="10" spans="1:10" ht="18" customHeight="1">
      <c r="A10" s="12"/>
      <c r="B10" s="85"/>
      <c r="C10" s="115"/>
      <c r="D10" s="112"/>
      <c r="E10" s="13"/>
      <c r="F10" s="35" t="s">
        <v>1</v>
      </c>
      <c r="G10" s="116" t="s">
        <v>2</v>
      </c>
      <c r="H10" s="139"/>
      <c r="I10" s="117"/>
      <c r="J10" s="36"/>
    </row>
    <row r="11" spans="1:10" ht="18" customHeight="1">
      <c r="A11" s="12"/>
      <c r="B11" s="61"/>
      <c r="C11" s="61"/>
      <c r="D11" s="61"/>
      <c r="E11" s="13"/>
      <c r="F11" s="14"/>
      <c r="G11" s="85"/>
      <c r="H11" s="115"/>
      <c r="I11" s="112"/>
      <c r="J11" s="13"/>
    </row>
    <row r="12" spans="1:10" ht="18" customHeight="1">
      <c r="A12" s="12"/>
      <c r="B12" s="85" t="s">
        <v>21</v>
      </c>
      <c r="C12" s="115"/>
      <c r="D12" s="112"/>
      <c r="E12" s="13"/>
      <c r="F12" s="14"/>
      <c r="G12" s="85"/>
      <c r="H12" s="115"/>
      <c r="I12" s="112"/>
      <c r="J12" s="13"/>
    </row>
    <row r="13" spans="1:10" ht="18" customHeight="1" thickBot="1">
      <c r="A13" s="12"/>
      <c r="B13" s="61"/>
      <c r="C13" s="61"/>
      <c r="D13" s="61"/>
      <c r="E13" s="13"/>
      <c r="F13" s="15"/>
      <c r="G13" s="122"/>
      <c r="H13" s="130"/>
      <c r="I13" s="123"/>
      <c r="J13" s="16"/>
    </row>
    <row r="14" spans="1:10" ht="18" customHeight="1">
      <c r="A14" s="12"/>
      <c r="B14" s="61"/>
      <c r="C14" s="61"/>
      <c r="D14" s="61"/>
      <c r="E14" s="13"/>
      <c r="F14" s="35" t="s">
        <v>1</v>
      </c>
      <c r="G14" s="37" t="s">
        <v>20</v>
      </c>
      <c r="H14" s="116" t="s">
        <v>3</v>
      </c>
      <c r="I14" s="117"/>
      <c r="J14" s="36"/>
    </row>
    <row r="15" spans="1:10" ht="18" customHeight="1">
      <c r="A15" s="12"/>
      <c r="B15" s="61"/>
      <c r="C15" s="61"/>
      <c r="D15" s="61"/>
      <c r="E15" s="13"/>
      <c r="F15" s="14"/>
      <c r="G15" s="17"/>
      <c r="H15" s="85"/>
      <c r="I15" s="112"/>
      <c r="J15" s="13"/>
    </row>
    <row r="16" spans="1:10" ht="18" customHeight="1">
      <c r="A16" s="12"/>
      <c r="B16" s="61"/>
      <c r="C16" s="61"/>
      <c r="D16" s="61"/>
      <c r="E16" s="13"/>
      <c r="F16" s="14"/>
      <c r="G16" s="17"/>
      <c r="H16" s="85"/>
      <c r="I16" s="112"/>
      <c r="J16" s="13"/>
    </row>
    <row r="17" spans="1:12" ht="18" customHeight="1" thickBot="1">
      <c r="A17" s="12"/>
      <c r="B17" s="61"/>
      <c r="C17" s="61"/>
      <c r="D17" s="61"/>
      <c r="E17" s="13"/>
      <c r="F17" s="15"/>
      <c r="G17" s="18"/>
      <c r="H17" s="122"/>
      <c r="I17" s="123"/>
      <c r="J17" s="16"/>
    </row>
    <row r="18" spans="1:12" ht="18" customHeight="1">
      <c r="A18" s="12"/>
      <c r="B18" s="61"/>
      <c r="C18" s="61"/>
      <c r="D18" s="61"/>
      <c r="E18" s="13"/>
      <c r="F18" s="124" t="s">
        <v>4</v>
      </c>
      <c r="G18" s="117"/>
      <c r="H18" s="37" t="s">
        <v>20</v>
      </c>
      <c r="I18" s="125" t="s">
        <v>38</v>
      </c>
      <c r="J18" s="126"/>
    </row>
    <row r="19" spans="1:12" ht="18" customHeight="1">
      <c r="A19" s="12"/>
      <c r="B19" s="61"/>
      <c r="C19" s="61"/>
      <c r="D19" s="61"/>
      <c r="E19" s="13"/>
      <c r="F19" s="104"/>
      <c r="G19" s="105"/>
      <c r="H19" s="19"/>
      <c r="I19" s="20"/>
      <c r="J19" s="21" t="str">
        <f>IF(H19*I19=0,"",H19*I19)</f>
        <v/>
      </c>
      <c r="L19" s="22"/>
    </row>
    <row r="20" spans="1:12" ht="18" customHeight="1">
      <c r="A20" s="12"/>
      <c r="B20" s="61"/>
      <c r="C20" s="61"/>
      <c r="D20" s="61"/>
      <c r="E20" s="13"/>
      <c r="F20" s="104"/>
      <c r="G20" s="105"/>
      <c r="H20" s="19"/>
      <c r="I20" s="20"/>
      <c r="J20" s="21" t="str">
        <f>IF(H20*I20=0,"",H20*I20)</f>
        <v/>
      </c>
    </row>
    <row r="21" spans="1:12" ht="18" customHeight="1" thickBot="1">
      <c r="A21" s="12"/>
      <c r="B21" s="61"/>
      <c r="C21" s="61"/>
      <c r="D21" s="61"/>
      <c r="E21" s="13"/>
      <c r="F21" s="104"/>
      <c r="G21" s="105"/>
      <c r="H21" s="23"/>
      <c r="I21" s="20"/>
      <c r="J21" s="21" t="str">
        <f>IF(H21*I21=0,"",H21*I21)</f>
        <v/>
      </c>
    </row>
    <row r="22" spans="1:12" ht="18" customHeight="1">
      <c r="A22" s="12"/>
      <c r="B22" s="61"/>
      <c r="C22" s="61"/>
      <c r="D22" s="61"/>
      <c r="E22" s="13"/>
      <c r="F22" s="106" t="s">
        <v>5</v>
      </c>
      <c r="G22" s="107"/>
      <c r="H22" s="107"/>
      <c r="I22" s="107"/>
      <c r="J22" s="24"/>
    </row>
    <row r="23" spans="1:12" ht="18" customHeight="1">
      <c r="A23" s="12"/>
      <c r="B23" s="61"/>
      <c r="C23" s="61"/>
      <c r="D23" s="61"/>
      <c r="E23" s="13"/>
      <c r="F23" s="98" t="s">
        <v>6</v>
      </c>
      <c r="G23" s="99"/>
      <c r="H23" s="99"/>
      <c r="I23" s="99"/>
      <c r="J23" s="21" t="str">
        <f>IF(SUM(J10:J22)=0,"",SUM(J10:J22))</f>
        <v/>
      </c>
    </row>
    <row r="24" spans="1:12" ht="18" customHeight="1">
      <c r="A24" s="12"/>
      <c r="B24" s="61"/>
      <c r="C24" s="61"/>
      <c r="D24" s="61"/>
      <c r="E24" s="13"/>
      <c r="F24" s="108" t="s">
        <v>7</v>
      </c>
      <c r="G24" s="109"/>
      <c r="H24" s="109"/>
      <c r="I24" s="98"/>
      <c r="J24" s="21" t="str">
        <f>E26</f>
        <v/>
      </c>
    </row>
    <row r="25" spans="1:12" ht="18" customHeight="1">
      <c r="A25" s="12"/>
      <c r="B25" s="61"/>
      <c r="C25" s="61"/>
      <c r="D25" s="61"/>
      <c r="E25" s="13"/>
      <c r="F25" s="56" t="s">
        <v>51</v>
      </c>
      <c r="G25" s="25" t="str">
        <f>C36</f>
        <v/>
      </c>
      <c r="H25" s="25" t="s">
        <v>8</v>
      </c>
      <c r="I25" s="26">
        <v>0.42</v>
      </c>
      <c r="J25" s="21" t="str">
        <f>IF(C36&lt;&gt;"",G25*I25,"")</f>
        <v/>
      </c>
    </row>
    <row r="26" spans="1:12" ht="18" customHeight="1" thickBot="1">
      <c r="A26" s="100" t="s">
        <v>9</v>
      </c>
      <c r="B26" s="101"/>
      <c r="C26" s="101"/>
      <c r="D26" s="101"/>
      <c r="E26" s="39" t="str">
        <f>IF(SUM(E10:E25)=0,"",SUM(E10:E25))</f>
        <v/>
      </c>
      <c r="F26" s="102" t="s">
        <v>10</v>
      </c>
      <c r="G26" s="103"/>
      <c r="H26" s="103"/>
      <c r="I26" s="103"/>
      <c r="J26" s="40">
        <f>SUM(J23:J25)</f>
        <v>0</v>
      </c>
    </row>
    <row r="27" spans="1:12" ht="18" customHeight="1">
      <c r="A27" s="33" t="s">
        <v>11</v>
      </c>
      <c r="B27" s="38" t="s">
        <v>12</v>
      </c>
      <c r="C27" s="37" t="s">
        <v>13</v>
      </c>
      <c r="D27" s="90" t="s">
        <v>31</v>
      </c>
      <c r="E27" s="91"/>
      <c r="F27" s="92" t="s">
        <v>50</v>
      </c>
      <c r="G27" s="93"/>
      <c r="H27" s="93"/>
      <c r="I27" s="93"/>
      <c r="J27" s="13"/>
    </row>
    <row r="28" spans="1:12" ht="18" customHeight="1">
      <c r="A28" s="12"/>
      <c r="B28" s="27"/>
      <c r="C28" s="28"/>
      <c r="D28" s="61"/>
      <c r="E28" s="62"/>
      <c r="F28" s="94" t="s">
        <v>32</v>
      </c>
      <c r="G28" s="95"/>
      <c r="H28" s="95"/>
      <c r="I28" s="95"/>
      <c r="J28" s="13"/>
    </row>
    <row r="29" spans="1:12" ht="18" customHeight="1" thickBot="1">
      <c r="A29" s="12"/>
      <c r="B29" s="27"/>
      <c r="C29" s="28" t="s">
        <v>22</v>
      </c>
      <c r="D29" s="61"/>
      <c r="E29" s="62"/>
      <c r="F29" s="96" t="s">
        <v>49</v>
      </c>
      <c r="G29" s="97"/>
      <c r="H29" s="97"/>
      <c r="I29" s="97"/>
      <c r="J29" s="39">
        <f>SUM(J26:J28)</f>
        <v>0</v>
      </c>
    </row>
    <row r="30" spans="1:12" ht="18" customHeight="1">
      <c r="A30" s="12"/>
      <c r="B30" s="27"/>
      <c r="C30" s="28"/>
      <c r="D30" s="61"/>
      <c r="E30" s="62"/>
      <c r="F30" s="87" t="s">
        <v>14</v>
      </c>
      <c r="G30" s="88"/>
      <c r="H30" s="88"/>
      <c r="I30" s="88"/>
      <c r="J30" s="89"/>
    </row>
    <row r="31" spans="1:12" ht="18" customHeight="1">
      <c r="A31" s="12"/>
      <c r="B31" s="27"/>
      <c r="C31" s="28" t="s">
        <v>22</v>
      </c>
      <c r="D31" s="61"/>
      <c r="E31" s="62"/>
      <c r="F31" s="82" t="s">
        <v>15</v>
      </c>
      <c r="G31" s="83"/>
      <c r="H31" s="41" t="s">
        <v>16</v>
      </c>
      <c r="I31" s="83" t="s">
        <v>17</v>
      </c>
      <c r="J31" s="84"/>
    </row>
    <row r="32" spans="1:12" ht="18" customHeight="1">
      <c r="A32" s="12"/>
      <c r="B32" s="27"/>
      <c r="C32" s="28"/>
      <c r="D32" s="85"/>
      <c r="E32" s="86"/>
      <c r="F32" s="59"/>
      <c r="G32" s="60"/>
      <c r="H32" s="29"/>
      <c r="I32" s="85"/>
      <c r="J32" s="86"/>
    </row>
    <row r="33" spans="1:10" ht="18" customHeight="1">
      <c r="A33" s="12"/>
      <c r="B33" s="27"/>
      <c r="C33" s="28"/>
      <c r="D33" s="61"/>
      <c r="E33" s="62"/>
      <c r="F33" s="59"/>
      <c r="G33" s="60"/>
      <c r="H33" s="29"/>
      <c r="I33" s="61"/>
      <c r="J33" s="62"/>
    </row>
    <row r="34" spans="1:10" ht="18" customHeight="1">
      <c r="A34" s="12"/>
      <c r="B34" s="27"/>
      <c r="C34" s="28"/>
      <c r="D34" s="61"/>
      <c r="E34" s="62"/>
      <c r="F34" s="59"/>
      <c r="G34" s="60"/>
      <c r="H34" s="29"/>
      <c r="I34" s="61"/>
      <c r="J34" s="62"/>
    </row>
    <row r="35" spans="1:10" ht="18" customHeight="1">
      <c r="A35" s="63" t="s">
        <v>30</v>
      </c>
      <c r="B35" s="64"/>
      <c r="C35" s="64"/>
      <c r="D35" s="64"/>
      <c r="E35" s="65"/>
      <c r="F35" s="59"/>
      <c r="G35" s="60"/>
      <c r="H35" s="29"/>
      <c r="I35" s="61"/>
      <c r="J35" s="62"/>
    </row>
    <row r="36" spans="1:10" ht="18" customHeight="1" thickBot="1">
      <c r="A36" s="70" t="s">
        <v>18</v>
      </c>
      <c r="B36" s="71"/>
      <c r="C36" s="45" t="str">
        <f>IF(SUM(C28:C35)=0,"",SUM(C28:C35))</f>
        <v/>
      </c>
      <c r="D36" s="72"/>
      <c r="E36" s="73"/>
      <c r="F36" s="70" t="s">
        <v>18</v>
      </c>
      <c r="G36" s="71"/>
      <c r="H36" s="46" t="str">
        <f>IF(SUM(H32:H35)=0,"",SUM(H32:H35))</f>
        <v/>
      </c>
      <c r="I36" s="72"/>
      <c r="J36" s="73"/>
    </row>
    <row r="37" spans="1:10" ht="15.6">
      <c r="A37" s="66" t="s">
        <v>44</v>
      </c>
      <c r="B37" s="67"/>
      <c r="C37" s="67"/>
      <c r="D37" s="67"/>
      <c r="E37" s="67"/>
      <c r="F37" s="67"/>
      <c r="G37" s="67"/>
      <c r="H37" s="67"/>
      <c r="I37" s="67"/>
      <c r="J37" s="68"/>
    </row>
    <row r="38" spans="1:10" ht="15.6">
      <c r="A38" s="74" t="s">
        <v>33</v>
      </c>
      <c r="B38" s="75"/>
      <c r="C38" s="75"/>
      <c r="D38" s="75"/>
      <c r="E38" s="75"/>
      <c r="F38" s="75"/>
      <c r="G38" s="75"/>
      <c r="H38" s="75"/>
      <c r="I38" s="75"/>
      <c r="J38" s="76"/>
    </row>
    <row r="39" spans="1:10" ht="15.6">
      <c r="A39" s="42"/>
      <c r="B39" s="43"/>
      <c r="C39" s="43"/>
      <c r="D39" s="43"/>
      <c r="E39" s="43"/>
      <c r="F39" s="43"/>
      <c r="G39" s="43"/>
      <c r="H39" s="43"/>
      <c r="I39" s="43"/>
      <c r="J39" s="44"/>
    </row>
    <row r="40" spans="1:10" ht="16.2" thickBot="1">
      <c r="A40" s="42"/>
      <c r="B40" s="51"/>
      <c r="C40" s="51"/>
      <c r="D40" s="51"/>
      <c r="E40" s="43"/>
      <c r="F40" s="43"/>
      <c r="G40" s="51"/>
      <c r="H40" s="51"/>
      <c r="I40" s="52"/>
      <c r="J40" s="44"/>
    </row>
    <row r="41" spans="1:10" ht="15.6">
      <c r="A41" s="42"/>
      <c r="B41" s="80" t="s">
        <v>47</v>
      </c>
      <c r="C41" s="81"/>
      <c r="D41" s="81"/>
      <c r="E41" s="43"/>
      <c r="F41" s="43"/>
      <c r="G41" s="80" t="s">
        <v>48</v>
      </c>
      <c r="H41" s="81"/>
      <c r="I41" s="81"/>
      <c r="J41" s="44"/>
    </row>
    <row r="42" spans="1:10" ht="15.6">
      <c r="A42" s="48"/>
      <c r="B42" s="53"/>
      <c r="C42" s="53"/>
      <c r="D42" s="53"/>
      <c r="E42" s="49"/>
      <c r="F42" s="49"/>
      <c r="G42" s="54"/>
      <c r="H42" s="53"/>
      <c r="I42" s="53"/>
      <c r="J42" s="50"/>
    </row>
    <row r="43" spans="1:10" ht="16.2" thickBot="1">
      <c r="A43" s="48"/>
      <c r="B43" s="51"/>
      <c r="C43" s="51"/>
      <c r="D43" s="51"/>
      <c r="E43" s="49"/>
      <c r="F43" s="49"/>
      <c r="G43" s="51"/>
      <c r="H43" s="51"/>
      <c r="I43" s="52"/>
      <c r="J43" s="50"/>
    </row>
    <row r="44" spans="1:10" ht="16.2" customHeight="1" thickBot="1">
      <c r="A44" s="42"/>
      <c r="B44" s="80" t="s">
        <v>46</v>
      </c>
      <c r="C44" s="81"/>
      <c r="D44" s="81"/>
      <c r="E44" s="43"/>
      <c r="F44" s="43"/>
      <c r="G44" s="80" t="s">
        <v>52</v>
      </c>
      <c r="H44" s="81"/>
      <c r="I44" s="81"/>
      <c r="J44" s="44"/>
    </row>
    <row r="45" spans="1:10" ht="32.25" customHeight="1" thickBot="1">
      <c r="A45" s="77" t="s">
        <v>43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>
      <c r="A46" s="58"/>
      <c r="B46" s="58"/>
      <c r="C46" s="58"/>
      <c r="D46" s="58"/>
      <c r="E46" s="58"/>
      <c r="F46" s="58" t="s">
        <v>53</v>
      </c>
      <c r="G46" s="69"/>
      <c r="H46" s="69"/>
      <c r="I46" s="69"/>
      <c r="J46" s="69"/>
    </row>
    <row r="47" spans="1:10" ht="20.25" customHeight="1">
      <c r="A47" s="58"/>
      <c r="B47" s="58"/>
      <c r="C47" s="58"/>
      <c r="D47" s="58"/>
      <c r="E47" s="58"/>
      <c r="F47" s="58"/>
      <c r="G47" s="69"/>
      <c r="H47" s="69"/>
      <c r="I47" s="69"/>
      <c r="J47" s="69"/>
    </row>
    <row r="49" spans="2:7">
      <c r="G49" s="22"/>
    </row>
    <row r="50" spans="2:7">
      <c r="B50" s="1" t="s">
        <v>19</v>
      </c>
      <c r="C50" s="1" t="s">
        <v>23</v>
      </c>
      <c r="E50" s="1" t="s">
        <v>29</v>
      </c>
      <c r="F50" s="1" t="s">
        <v>23</v>
      </c>
      <c r="G50" s="22"/>
    </row>
    <row r="51" spans="2:7">
      <c r="B51" s="1" t="s">
        <v>36</v>
      </c>
      <c r="C51" s="22">
        <v>0.42</v>
      </c>
      <c r="E51" s="1" t="s">
        <v>36</v>
      </c>
      <c r="F51" s="30">
        <v>50</v>
      </c>
      <c r="G51" s="22"/>
    </row>
    <row r="52" spans="2:7">
      <c r="B52" s="1" t="s">
        <v>34</v>
      </c>
      <c r="C52" s="22">
        <v>0.42</v>
      </c>
      <c r="E52" s="1" t="s">
        <v>34</v>
      </c>
      <c r="F52" s="30">
        <v>50</v>
      </c>
      <c r="G52" s="22"/>
    </row>
    <row r="53" spans="2:7">
      <c r="C53" s="22"/>
      <c r="E53" s="31" t="s">
        <v>37</v>
      </c>
      <c r="F53" s="30">
        <v>17</v>
      </c>
      <c r="G53" s="22"/>
    </row>
    <row r="54" spans="2:7">
      <c r="E54" s="31" t="s">
        <v>35</v>
      </c>
      <c r="F54" s="30">
        <v>17</v>
      </c>
      <c r="G54" s="22"/>
    </row>
    <row r="55" spans="2:7">
      <c r="G55" s="22"/>
    </row>
    <row r="59" spans="2:7">
      <c r="F59" s="32"/>
    </row>
  </sheetData>
  <sheetProtection selectLockedCells="1" sort="0"/>
  <mergeCells count="86">
    <mergeCell ref="A2:J2"/>
    <mergeCell ref="B13:D13"/>
    <mergeCell ref="G13:I13"/>
    <mergeCell ref="B14:D14"/>
    <mergeCell ref="A3:J3"/>
    <mergeCell ref="A4:J4"/>
    <mergeCell ref="C5:D5"/>
    <mergeCell ref="G10:I10"/>
    <mergeCell ref="B11:D11"/>
    <mergeCell ref="G11:I11"/>
    <mergeCell ref="A7:E7"/>
    <mergeCell ref="A8:E8"/>
    <mergeCell ref="F5:G5"/>
    <mergeCell ref="F6:G6"/>
    <mergeCell ref="A6:B6"/>
    <mergeCell ref="F8:G8"/>
    <mergeCell ref="A47:E47"/>
    <mergeCell ref="F47:J47"/>
    <mergeCell ref="B9:D9"/>
    <mergeCell ref="F9:I9"/>
    <mergeCell ref="B22:D22"/>
    <mergeCell ref="B16:D16"/>
    <mergeCell ref="H16:I16"/>
    <mergeCell ref="B17:D17"/>
    <mergeCell ref="H17:I17"/>
    <mergeCell ref="B21:D21"/>
    <mergeCell ref="F21:G21"/>
    <mergeCell ref="B18:D18"/>
    <mergeCell ref="F18:G18"/>
    <mergeCell ref="I18:J18"/>
    <mergeCell ref="B19:D19"/>
    <mergeCell ref="B41:D41"/>
    <mergeCell ref="H8:J8"/>
    <mergeCell ref="B15:D15"/>
    <mergeCell ref="H15:I15"/>
    <mergeCell ref="C6:D6"/>
    <mergeCell ref="B12:D12"/>
    <mergeCell ref="G12:I12"/>
    <mergeCell ref="B10:D10"/>
    <mergeCell ref="H14:I14"/>
    <mergeCell ref="F19:G19"/>
    <mergeCell ref="B20:D20"/>
    <mergeCell ref="F20:G20"/>
    <mergeCell ref="F22:I22"/>
    <mergeCell ref="B24:D24"/>
    <mergeCell ref="F24:I24"/>
    <mergeCell ref="B25:D25"/>
    <mergeCell ref="B23:D23"/>
    <mergeCell ref="F23:I23"/>
    <mergeCell ref="A26:D26"/>
    <mergeCell ref="F26:I26"/>
    <mergeCell ref="B44:D44"/>
    <mergeCell ref="D34:E34"/>
    <mergeCell ref="D30:E30"/>
    <mergeCell ref="F30:J30"/>
    <mergeCell ref="D27:E27"/>
    <mergeCell ref="F27:I27"/>
    <mergeCell ref="D28:E28"/>
    <mergeCell ref="F28:I28"/>
    <mergeCell ref="D29:E29"/>
    <mergeCell ref="F29:I29"/>
    <mergeCell ref="D31:E31"/>
    <mergeCell ref="F31:G31"/>
    <mergeCell ref="I31:J31"/>
    <mergeCell ref="D33:E33"/>
    <mergeCell ref="F33:G33"/>
    <mergeCell ref="I33:J33"/>
    <mergeCell ref="D32:E32"/>
    <mergeCell ref="F32:G32"/>
    <mergeCell ref="I32:J32"/>
    <mergeCell ref="A46:E46"/>
    <mergeCell ref="F34:G34"/>
    <mergeCell ref="I34:J34"/>
    <mergeCell ref="F35:G35"/>
    <mergeCell ref="I35:J35"/>
    <mergeCell ref="A35:E35"/>
    <mergeCell ref="A37:J37"/>
    <mergeCell ref="F46:J46"/>
    <mergeCell ref="A36:B36"/>
    <mergeCell ref="D36:E36"/>
    <mergeCell ref="F36:G36"/>
    <mergeCell ref="I36:J36"/>
    <mergeCell ref="A38:J38"/>
    <mergeCell ref="A45:J45"/>
    <mergeCell ref="G44:I44"/>
    <mergeCell ref="G41:I41"/>
  </mergeCells>
  <phoneticPr fontId="0"/>
  <dataValidations xWindow="796" yWindow="603" count="6">
    <dataValidation allowBlank="1" showInputMessage="1" showErrorMessage="1" prompt="The mileage here is auto-filled from mileage chart below on the left._x000a_" sqref="G25"/>
    <dataValidation allowBlank="1" showInputMessage="1" showErrorMessage="1" prompt="Please Check Mark All that applies" sqref="F27:I28"/>
    <dataValidation type="list" allowBlank="1" showInputMessage="1" showErrorMessage="1" sqref="I20:I21">
      <formula1>$F$51:$F$53</formula1>
    </dataValidation>
    <dataValidation type="list" allowBlank="1" showInputMessage="1" showErrorMessage="1" prompt="Year 2016: 0.45_x000a_Year 2015: 0.45" sqref="I25">
      <formula1>$C$51:$C$52</formula1>
    </dataValidation>
    <dataValidation type="list" allowBlank="1" showErrorMessage="1" prompt="Year 2016: $48_x000a_Year 2015: $46_x000a_Entertain'16: $16_x000a_Entertain'15: $16" sqref="I19">
      <formula1>$F$51:$F$54</formula1>
    </dataValidation>
    <dataValidation allowBlank="1" showInputMessage="1" showErrorMessage="1" prompt="Enter deductions as negative (-)." sqref="J27:J28"/>
  </dataValidations>
  <hyperlinks>
    <hyperlink ref="A38:J38" r:id="rId1" display="Loma Linda University's financial policies."/>
  </hyperlinks>
  <pageMargins left="0.25" right="0.25" top="0.5" bottom="0.5" header="0.5" footer="0.5"/>
  <pageSetup scale="92" orientation="portrait" horizontalDpi="4294967292" verticalDpi="4294967292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>
                  <from>
                    <xdr:col>8</xdr:col>
                    <xdr:colOff>99060</xdr:colOff>
                    <xdr:row>26</xdr:row>
                    <xdr:rowOff>7620</xdr:rowOff>
                  </from>
                  <to>
                    <xdr:col>8</xdr:col>
                    <xdr:colOff>289560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>
                  <from>
                    <xdr:col>7</xdr:col>
                    <xdr:colOff>259080</xdr:colOff>
                    <xdr:row>26</xdr:row>
                    <xdr:rowOff>7620</xdr:rowOff>
                  </from>
                  <to>
                    <xdr:col>7</xdr:col>
                    <xdr:colOff>487680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>
                  <from>
                    <xdr:col>6</xdr:col>
                    <xdr:colOff>533400</xdr:colOff>
                    <xdr:row>26</xdr:row>
                    <xdr:rowOff>7620</xdr:rowOff>
                  </from>
                  <to>
                    <xdr:col>7</xdr:col>
                    <xdr:colOff>60960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>
                  <from>
                    <xdr:col>5</xdr:col>
                    <xdr:colOff>373380</xdr:colOff>
                    <xdr:row>26</xdr:row>
                    <xdr:rowOff>7620</xdr:rowOff>
                  </from>
                  <to>
                    <xdr:col>5</xdr:col>
                    <xdr:colOff>533400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6</xdr:col>
                    <xdr:colOff>594360</xdr:colOff>
                    <xdr:row>28</xdr:row>
                    <xdr:rowOff>22860</xdr:rowOff>
                  </from>
                  <to>
                    <xdr:col>7</xdr:col>
                    <xdr:colOff>160020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8</xdr:col>
                    <xdr:colOff>289560</xdr:colOff>
                    <xdr:row>28</xdr:row>
                    <xdr:rowOff>7620</xdr:rowOff>
                  </from>
                  <to>
                    <xdr:col>8</xdr:col>
                    <xdr:colOff>525780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>
                  <from>
                    <xdr:col>5</xdr:col>
                    <xdr:colOff>381000</xdr:colOff>
                    <xdr:row>27</xdr:row>
                    <xdr:rowOff>22860</xdr:rowOff>
                  </from>
                  <to>
                    <xdr:col>6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>
                  <from>
                    <xdr:col>7</xdr:col>
                    <xdr:colOff>251460</xdr:colOff>
                    <xdr:row>27</xdr:row>
                    <xdr:rowOff>7620</xdr:rowOff>
                  </from>
                  <to>
                    <xdr:col>7</xdr:col>
                    <xdr:colOff>449580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locked="0" defaultSize="0" autoFill="0" autoLine="0" autoPict="0">
                <anchor>
                  <from>
                    <xdr:col>3</xdr:col>
                    <xdr:colOff>830580</xdr:colOff>
                    <xdr:row>5</xdr:row>
                    <xdr:rowOff>182880</xdr:rowOff>
                  </from>
                  <to>
                    <xdr:col>4</xdr:col>
                    <xdr:colOff>198120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>
                <anchor>
                  <from>
                    <xdr:col>1</xdr:col>
                    <xdr:colOff>220980</xdr:colOff>
                    <xdr:row>5</xdr:row>
                    <xdr:rowOff>175260</xdr:rowOff>
                  </from>
                  <to>
                    <xdr:col>1</xdr:col>
                    <xdr:colOff>441960</xdr:colOff>
                    <xdr:row>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 Report Revised 04.04.18</vt:lpstr>
      <vt:lpstr>'Exp Report Revised 04.04.18'!Print_Area</vt:lpstr>
    </vt:vector>
  </TitlesOfParts>
  <Company>Loma Linda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Haglund</dc:creator>
  <cp:lastModifiedBy>Moya, Stacey (LLU)</cp:lastModifiedBy>
  <cp:lastPrinted>2018-04-27T20:09:25Z</cp:lastPrinted>
  <dcterms:created xsi:type="dcterms:W3CDTF">2001-06-05T18:26:34Z</dcterms:created>
  <dcterms:modified xsi:type="dcterms:W3CDTF">2018-05-25T16:27:45Z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